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IKA GUTIERREZ\Ejercicio 2022\CUENTA PUBLICA 2021\INFORMACIO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3" i="1"/>
  <c r="H22" i="1"/>
  <c r="H19" i="1"/>
  <c r="H18" i="1"/>
  <c r="H17" i="1"/>
  <c r="H15" i="1"/>
  <c r="H11" i="1"/>
  <c r="H10" i="1"/>
  <c r="E31" i="1"/>
  <c r="E30" i="1"/>
  <c r="E29" i="1"/>
  <c r="E27" i="1"/>
  <c r="E26" i="1"/>
  <c r="H26" i="1" s="1"/>
  <c r="E25" i="1"/>
  <c r="H25" i="1" s="1"/>
  <c r="E23" i="1"/>
  <c r="E22" i="1"/>
  <c r="E18" i="1"/>
  <c r="E19" i="1"/>
  <c r="E17" i="1"/>
  <c r="E11" i="1"/>
  <c r="E13" i="1"/>
  <c r="E14" i="1"/>
  <c r="H14" i="1" s="1"/>
  <c r="E15" i="1"/>
  <c r="E10" i="1"/>
  <c r="E12" i="1" l="1"/>
  <c r="H13" i="1"/>
  <c r="H12" i="1" s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C12" i="1"/>
  <c r="F9" i="1"/>
  <c r="C9" i="1"/>
  <c r="C32" i="1" s="1"/>
  <c r="G21" i="1" l="1"/>
  <c r="F21" i="1"/>
  <c r="F32" i="1" s="1"/>
  <c r="H9" i="1"/>
  <c r="H32" i="1" s="1"/>
  <c r="E32" i="1"/>
  <c r="D32" i="1"/>
  <c r="G9" i="1"/>
  <c r="G32" i="1" l="1"/>
</calcChain>
</file>

<file path=xl/sharedStrings.xml><?xml version="1.0" encoding="utf-8"?>
<sst xmlns="http://schemas.openxmlformats.org/spreadsheetml/2006/main" count="43" uniqueCount="32">
  <si>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</si>
  <si>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</si>
  <si>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</si>
  <si>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</si>
  <si>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</si>
  <si>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</si>
  <si>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</si>
  <si>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</si>
  <si>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</si>
  <si>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</si>
  <si>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</si>
  <si>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</si>
  <si>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</si>
  <si>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</si>
  <si>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</si>
  <si>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</si>
  <si>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</si>
  <si>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</si>
  <si>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</si>
  <si>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</si>
  <si>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</si>
  <si>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</si>
  <si>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</si>
  <si>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</si>
  <si>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</si>
  <si>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Salud</t>
  </si>
  <si>
    <t>Del 01 de enero al 31 de diciembre de 2021 (b)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</si>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</sst>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1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18" workbookViewId="0">
      <selection activeCell="C44" sqref="C44"/>
    </sheetView>
  </sheetViews>
  <sheetFormatPr baseColWidth="10" defaultRowHeight="15" x14ac:dyDescent="0.25"/>
  <cols>
    <col min="1" max="1" width="3.7109375" customWidth="1"/>
    <col min="2" max="2" width="42.5703125" bestFit="1" customWidth="1"/>
    <col min="3" max="7" width="15.7109375" customWidth="1"/>
    <col min="8" max="8" width="32.28515625" bestFit="1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1622065940.3800006</v>
      </c>
      <c r="D9" s="4">
        <f t="shared" ref="D9:H9" si="0">SUM(D10:D12,D15,D16,D19)</f>
        <v>173655448.22000003</v>
      </c>
      <c r="E9" s="14">
        <f t="shared" si="0"/>
        <v>1795721388.6000004</v>
      </c>
      <c r="F9" s="4">
        <f t="shared" si="0"/>
        <v>1596530929.8400011</v>
      </c>
      <c r="G9" s="4">
        <f t="shared" si="0"/>
        <v>1596530929.8400011</v>
      </c>
      <c r="H9" s="14">
        <f t="shared" si="0"/>
        <v>199190458.75999922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1622065940.3800006</v>
      </c>
      <c r="D12" s="6">
        <f t="shared" ref="D12:H12" si="2">SUM(D13:D14)</f>
        <v>173655448.22000003</v>
      </c>
      <c r="E12" s="15">
        <f>E13+E14</f>
        <v>1795721388.6000004</v>
      </c>
      <c r="F12" s="6">
        <f t="shared" si="2"/>
        <v>1596530929.8400011</v>
      </c>
      <c r="G12" s="6">
        <f t="shared" si="2"/>
        <v>1596530929.8400011</v>
      </c>
      <c r="H12" s="15">
        <f t="shared" si="2"/>
        <v>199190458.75999922</v>
      </c>
    </row>
    <row r="13" spans="2:9" x14ac:dyDescent="0.25">
      <c r="B13" s="11" t="s">
        <v>16</v>
      </c>
      <c r="C13" s="13">
        <v>324413188.07600009</v>
      </c>
      <c r="D13" s="13">
        <v>34731089.640000001</v>
      </c>
      <c r="E13" s="15">
        <f t="shared" si="1"/>
        <v>359144277.71600008</v>
      </c>
      <c r="F13" s="13">
        <v>319306185.96800023</v>
      </c>
      <c r="G13" s="13">
        <v>319306185.96800023</v>
      </c>
      <c r="H13" s="15">
        <f>E13-F13</f>
        <v>39838091.747999847</v>
      </c>
    </row>
    <row r="14" spans="2:9" x14ac:dyDescent="0.25">
      <c r="B14" s="11" t="s">
        <v>17</v>
      </c>
      <c r="C14" s="13">
        <v>1297652752.3040004</v>
      </c>
      <c r="D14" s="13">
        <v>138924358.58000001</v>
      </c>
      <c r="E14" s="15">
        <f t="shared" si="1"/>
        <v>1436577110.8840003</v>
      </c>
      <c r="F14" s="13">
        <v>1277224743.8720009</v>
      </c>
      <c r="G14" s="13">
        <v>1277224743.8720009</v>
      </c>
      <c r="H14" s="15">
        <f t="shared" ref="H14:H15" si="3">E14-F14</f>
        <v>159352367.01199937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567225199.02999997</v>
      </c>
      <c r="D21" s="4">
        <f t="shared" ref="D21:H21" si="6">SUM(D22:D24,D27,D28,D31)</f>
        <v>-18298487.83000011</v>
      </c>
      <c r="E21" s="14">
        <f t="shared" si="6"/>
        <v>548926711.19999993</v>
      </c>
      <c r="F21" s="4">
        <f t="shared" si="6"/>
        <v>487467494.54999995</v>
      </c>
      <c r="G21" s="4">
        <f t="shared" si="6"/>
        <v>487467494.54999995</v>
      </c>
      <c r="H21" s="14">
        <f t="shared" si="6"/>
        <v>61459216.649999917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567225199.02999997</v>
      </c>
      <c r="D24" s="6">
        <f t="shared" ref="D24:H24" si="7">SUM(D25:D26)</f>
        <v>-18298487.83000011</v>
      </c>
      <c r="E24" s="15">
        <f t="shared" si="7"/>
        <v>548926711.19999993</v>
      </c>
      <c r="F24" s="6">
        <f t="shared" si="7"/>
        <v>487467494.54999995</v>
      </c>
      <c r="G24" s="6">
        <f t="shared" si="7"/>
        <v>487467494.54999995</v>
      </c>
      <c r="H24" s="15">
        <f t="shared" si="7"/>
        <v>61459216.649999917</v>
      </c>
    </row>
    <row r="25" spans="2:8" x14ac:dyDescent="0.25">
      <c r="B25" s="11" t="s">
        <v>16</v>
      </c>
      <c r="C25" s="13">
        <v>113445039.81</v>
      </c>
      <c r="D25" s="13">
        <v>-3659697.5660000099</v>
      </c>
      <c r="E25" s="15">
        <f>C25+D25</f>
        <v>109785342.24399999</v>
      </c>
      <c r="F25" s="13">
        <v>97493498.909999996</v>
      </c>
      <c r="G25" s="13">
        <v>97493498.909999996</v>
      </c>
      <c r="H25" s="15">
        <f>E25-F25</f>
        <v>12291843.333999991</v>
      </c>
    </row>
    <row r="26" spans="2:8" x14ac:dyDescent="0.25">
      <c r="B26" s="11" t="s">
        <v>17</v>
      </c>
      <c r="C26" s="13">
        <v>453780159.22000003</v>
      </c>
      <c r="D26" s="13">
        <v>-14638790.264000099</v>
      </c>
      <c r="E26" s="15">
        <f>C26+D26</f>
        <v>439141368.95599991</v>
      </c>
      <c r="F26" s="13">
        <v>389973995.63999999</v>
      </c>
      <c r="G26" s="13">
        <v>389973995.63999999</v>
      </c>
      <c r="H26" s="15">
        <f>E26-F26</f>
        <v>49167373.315999925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2189291139.4100008</v>
      </c>
      <c r="D32" s="10">
        <f t="shared" ref="D32:H32" si="10">SUM(D9,D21)</f>
        <v>155356960.38999993</v>
      </c>
      <c r="E32" s="17">
        <f t="shared" si="10"/>
        <v>2344648099.8000002</v>
      </c>
      <c r="F32" s="10">
        <f t="shared" si="10"/>
        <v>2083998424.3900011</v>
      </c>
      <c r="G32" s="10">
        <f t="shared" si="10"/>
        <v>2083998424.3900011</v>
      </c>
      <c r="H32" s="17">
        <f t="shared" si="10"/>
        <v>260649675.40999913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40"/>
      <c r="C38" s="41"/>
      <c r="H38" s="40"/>
    </row>
    <row r="39" spans="2:8" s="19" customFormat="1" x14ac:dyDescent="0.25">
      <c r="B39" s="42" t="s">
        <v>27</v>
      </c>
      <c r="C39" s="43"/>
      <c r="H39" s="42" t="s">
        <v>28</v>
      </c>
    </row>
    <row r="40" spans="2:8" s="19" customFormat="1" x14ac:dyDescent="0.25">
      <c r="B40" s="42" t="s">
        <v>29</v>
      </c>
      <c r="C40" s="43"/>
      <c r="H40" s="42" t="s">
        <v>30</v>
      </c>
    </row>
    <row r="41" spans="2:8" s="19" customFormat="1" x14ac:dyDescent="0.25">
      <c r="B41" s="42" t="s">
        <v>31</v>
      </c>
      <c r="C41" s="43"/>
      <c r="H41" s="42" t="s">
        <v>31</v>
      </c>
    </row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Ericka Gutierrez Sepulveda</cp:lastModifiedBy>
  <cp:lastPrinted>2020-01-08T22:31:00Z</cp:lastPrinted>
  <dcterms:created xsi:type="dcterms:W3CDTF">2020-01-08T22:30:53Z</dcterms:created>
  <dcterms:modified xsi:type="dcterms:W3CDTF">2022-02-03T21:06:42Z</dcterms:modified>
</cp:coreProperties>
</file>